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esktop\LC Uredsko poslovanje\"/>
    </mc:Choice>
  </mc:AlternateContent>
  <xr:revisionPtr revIDLastSave="0" documentId="13_ncr:1_{22C058DE-5FB3-4E9B-AE7E-76FBF9965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 s="1"/>
  <c r="E40" i="1" s="1"/>
  <c r="F38" i="1"/>
  <c r="F37" i="1"/>
  <c r="F36" i="1"/>
  <c r="E35" i="1"/>
  <c r="D35" i="1"/>
  <c r="F33" i="1"/>
  <c r="F32" i="1"/>
  <c r="D31" i="1"/>
  <c r="F30" i="1"/>
  <c r="F29" i="1" s="1"/>
  <c r="D29" i="1"/>
  <c r="D45" i="1" s="1"/>
  <c r="E28" i="1"/>
  <c r="F26" i="1"/>
  <c r="F25" i="1"/>
  <c r="F24" i="1"/>
  <c r="F23" i="1"/>
  <c r="F20" i="1"/>
  <c r="F19" i="1"/>
  <c r="E18" i="1"/>
  <c r="D18" i="1"/>
  <c r="E29" i="1" l="1"/>
  <c r="F31" i="1"/>
  <c r="F35" i="1"/>
  <c r="F45" i="1" s="1"/>
  <c r="F18" i="1"/>
</calcChain>
</file>

<file path=xl/sharedStrings.xml><?xml version="1.0" encoding="utf-8"?>
<sst xmlns="http://schemas.openxmlformats.org/spreadsheetml/2006/main" count="53" uniqueCount="53">
  <si>
    <t xml:space="preserve">      Na   temelju   članka  67.  Zakona  o  komunalnom  gospodarstvu  (   "Narodne novine", broj 68/18, 110/18, 32/20), </t>
  </si>
  <si>
    <t>te  članka  34. Statuta  Općine  Martinska  Ves ("Službeni vjesnik", broj  42/13, 38/14, 5/18, 6/20, 12/21), Općinsko vijeće Općine</t>
  </si>
  <si>
    <t>Martinska Ves na svojoj 14. sjednici održanoj 11.prosinca 2023. godine donosi</t>
  </si>
  <si>
    <t xml:space="preserve">PROGRAM GRADNJE OBJEKATA I UREĐAJA KOMUNALNE INFRASTRUKTURE U 2024. GODINI </t>
  </si>
  <si>
    <t xml:space="preserve">                                                      Članak1.</t>
  </si>
  <si>
    <t xml:space="preserve">      Ovim Programom utvrđuje se opis i opseg izgradnje pojedinih objekata i uređaja komunalne  infrastrukture</t>
  </si>
  <si>
    <t xml:space="preserve"> u Općini Martinska Ves u 2024. godini s procjenom troškova i izvorima financiranja.</t>
  </si>
  <si>
    <t xml:space="preserve">                                                      Članak 2.</t>
  </si>
  <si>
    <t xml:space="preserve">      U  Općini  Martinska  Ves  se,  prema  članku  30. stavak  1 ,2. i 3.  Zakona  o  komunalnom  gospodarstvu</t>
  </si>
  <si>
    <t>za navedeno razdoblje planira slijedeće:</t>
  </si>
  <si>
    <t>Eura</t>
  </si>
  <si>
    <t>Aktivnost</t>
  </si>
  <si>
    <t>Konto</t>
  </si>
  <si>
    <t xml:space="preserve">O p i s   </t>
  </si>
  <si>
    <t>Plan               2024</t>
  </si>
  <si>
    <t>Plan vl. pogon 2024</t>
  </si>
  <si>
    <t>Ukupno plan 2024</t>
  </si>
  <si>
    <t>Izvori financiranja</t>
  </si>
  <si>
    <t>Naknada za zadržavanje nezakonito izgrađene zgrade</t>
  </si>
  <si>
    <t>Komunalni doprinos</t>
  </si>
  <si>
    <t>Kapitalne pomoći iz državnog proračuna - ceste</t>
  </si>
  <si>
    <t>Kapitalne pomoći iz državnog proračuna - most</t>
  </si>
  <si>
    <t>Kapitalne pomoći iz županijskog proračuna - most</t>
  </si>
  <si>
    <t>Kapitalne pomoći od izvanproračunskih fondova-mobilno reciklažno dvorište</t>
  </si>
  <si>
    <t>Kapitalna donacija od trgovačkog društava - za prostorni plan</t>
  </si>
  <si>
    <t>Sredstva općinskog proračuna</t>
  </si>
  <si>
    <t>Opis aktivnosti</t>
  </si>
  <si>
    <t>A100601</t>
  </si>
  <si>
    <t>Ulična rasvjeta</t>
  </si>
  <si>
    <t>Dodatna ulaganja na građ.objektima - proširenje JR</t>
  </si>
  <si>
    <t>A100603</t>
  </si>
  <si>
    <t>Cestovni promet</t>
  </si>
  <si>
    <t>36329</t>
  </si>
  <si>
    <t>Kapitalne pomoći unutar općeg proračuna - ceste</t>
  </si>
  <si>
    <t>42139</t>
  </si>
  <si>
    <t>Projektna dokumentacija-most</t>
  </si>
  <si>
    <t>Nerazvrstane ceste</t>
  </si>
  <si>
    <t>A100604</t>
  </si>
  <si>
    <t>Prostorno uređenje i zaštita okoliša</t>
  </si>
  <si>
    <t>Mobilno reciklažno dvorište</t>
  </si>
  <si>
    <t>Oprema - kontejneri</t>
  </si>
  <si>
    <t>Oprema-kante za otpad</t>
  </si>
  <si>
    <t>Prostorni plan općine</t>
  </si>
  <si>
    <t>Ukupno:</t>
  </si>
  <si>
    <t xml:space="preserve">                                                      Članak 3.</t>
  </si>
  <si>
    <t>Ovaj program će se objaviti u "Službenom vjesniku" Općine Martinska Ves, a stupa na snagu 01.01.2024. godine.</t>
  </si>
  <si>
    <t>KLASA: 363-02/23-01/46</t>
  </si>
  <si>
    <t>URBROJ: 2176-15-01/1-23-1</t>
  </si>
  <si>
    <t xml:space="preserve">U Martinskoj Vesi, 11.prosinca 2023. godine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</si>
  <si>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</si>
  <si>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PREDSJEDNIK:</t>
  </si>
  <si>
    <t xml:space="preserve">                                                                                                                                            Mario Turek</t>
  </si>
  <si>
    <t xml:space="preserve">                                                                                                                  Mario Turek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</si>
</sst>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/>
    <xf numFmtId="49" fontId="2" fillId="0" borderId="0" xfId="0" applyNumberFormat="1" applyFont="1" applyAlignment="1">
      <alignment horizontal="center"/>
    </xf>
    <xf numFmtId="0" fontId="1" fillId="0" borderId="0" xfId="1"/>
    <xf numFmtId="0" fontId="2" fillId="2" borderId="0" xfId="1" applyFont="1" applyFill="1" applyAlignment="1">
      <alignment horizontal="left"/>
    </xf>
    <xf numFmtId="0" fontId="1" fillId="2" borderId="0" xfId="1" applyFill="1"/>
    <xf numFmtId="0" fontId="3" fillId="0" borderId="0" xfId="1" applyFont="1"/>
    <xf numFmtId="0" fontId="2" fillId="2" borderId="0" xfId="1" quotePrefix="1" applyFont="1" applyFill="1" applyAlignment="1">
      <alignment horizontal="left"/>
    </xf>
    <xf numFmtId="0" fontId="1" fillId="0" borderId="0" xfId="1" applyAlignment="1">
      <alignment horizontal="right"/>
    </xf>
    <xf numFmtId="0" fontId="3" fillId="0" borderId="4" xfId="2" applyFont="1" applyBorder="1"/>
    <xf numFmtId="0" fontId="3" fillId="0" borderId="5" xfId="2" applyFont="1" applyBorder="1"/>
    <xf numFmtId="2" fontId="3" fillId="0" borderId="5" xfId="2" applyNumberFormat="1" applyFont="1" applyBorder="1" applyAlignment="1">
      <alignment horizontal="center" wrapText="1"/>
    </xf>
    <xf numFmtId="2" fontId="4" fillId="0" borderId="5" xfId="2" applyNumberFormat="1" applyFont="1" applyBorder="1" applyAlignment="1">
      <alignment horizontal="center" wrapText="1"/>
    </xf>
    <xf numFmtId="2" fontId="3" fillId="0" borderId="3" xfId="2" applyNumberFormat="1" applyFont="1" applyBorder="1" applyAlignment="1">
      <alignment horizontal="center" wrapText="1"/>
    </xf>
    <xf numFmtId="0" fontId="1" fillId="0" borderId="0" xfId="2"/>
    <xf numFmtId="0" fontId="1" fillId="4" borderId="6" xfId="2" applyFill="1" applyBorder="1"/>
    <xf numFmtId="0" fontId="1" fillId="4" borderId="7" xfId="2" applyFill="1" applyBorder="1"/>
    <xf numFmtId="0" fontId="5" fillId="4" borderId="7" xfId="2" applyFont="1" applyFill="1" applyBorder="1"/>
    <xf numFmtId="3" fontId="3" fillId="4" borderId="7" xfId="2" applyNumberFormat="1" applyFont="1" applyFill="1" applyBorder="1"/>
    <xf numFmtId="3" fontId="3" fillId="4" borderId="8" xfId="2" applyNumberFormat="1" applyFont="1" applyFill="1" applyBorder="1"/>
    <xf numFmtId="3" fontId="3" fillId="4" borderId="9" xfId="2" applyNumberFormat="1" applyFont="1" applyFill="1" applyBorder="1"/>
    <xf numFmtId="0" fontId="1" fillId="0" borderId="10" xfId="2" applyBorder="1"/>
    <xf numFmtId="0" fontId="1" fillId="0" borderId="11" xfId="2" applyBorder="1" applyAlignment="1">
      <alignment horizontal="center"/>
    </xf>
    <xf numFmtId="0" fontId="1" fillId="0" borderId="11" xfId="2" applyBorder="1"/>
    <xf numFmtId="3" fontId="1" fillId="0" borderId="11" xfId="2" applyNumberFormat="1" applyBorder="1"/>
    <xf numFmtId="3" fontId="1" fillId="0" borderId="12" xfId="2" applyNumberFormat="1" applyBorder="1"/>
    <xf numFmtId="3" fontId="1" fillId="0" borderId="13" xfId="2" applyNumberFormat="1" applyBorder="1"/>
    <xf numFmtId="3" fontId="1" fillId="0" borderId="14" xfId="2" applyNumberFormat="1" applyBorder="1"/>
    <xf numFmtId="2" fontId="1" fillId="0" borderId="10" xfId="2" applyNumberFormat="1" applyBorder="1"/>
    <xf numFmtId="1" fontId="1" fillId="0" borderId="11" xfId="2" applyNumberFormat="1" applyBorder="1" applyAlignment="1">
      <alignment horizontal="center"/>
    </xf>
    <xf numFmtId="2" fontId="1" fillId="2" borderId="11" xfId="2" applyNumberFormat="1" applyFill="1" applyBorder="1"/>
    <xf numFmtId="0" fontId="1" fillId="0" borderId="12" xfId="2" applyBorder="1"/>
    <xf numFmtId="0" fontId="1" fillId="0" borderId="13" xfId="2" applyBorder="1"/>
    <xf numFmtId="0" fontId="5" fillId="4" borderId="10" xfId="2" applyFont="1" applyFill="1" applyBorder="1"/>
    <xf numFmtId="0" fontId="5" fillId="4" borderId="11" xfId="2" applyFont="1" applyFill="1" applyBorder="1" applyAlignment="1">
      <alignment horizontal="center"/>
    </xf>
    <xf numFmtId="0" fontId="5" fillId="4" borderId="11" xfId="2" applyFont="1" applyFill="1" applyBorder="1"/>
    <xf numFmtId="0" fontId="5" fillId="4" borderId="12" xfId="2" applyFont="1" applyFill="1" applyBorder="1"/>
    <xf numFmtId="0" fontId="5" fillId="4" borderId="13" xfId="2" applyFont="1" applyFill="1" applyBorder="1"/>
    <xf numFmtId="2" fontId="5" fillId="5" borderId="10" xfId="2" applyNumberFormat="1" applyFont="1" applyFill="1" applyBorder="1" applyAlignment="1">
      <alignment horizontal="center"/>
    </xf>
    <xf numFmtId="1" fontId="5" fillId="5" borderId="11" xfId="2" applyNumberFormat="1" applyFont="1" applyFill="1" applyBorder="1" applyAlignment="1">
      <alignment horizontal="center"/>
    </xf>
    <xf numFmtId="2" fontId="5" fillId="5" borderId="11" xfId="2" applyNumberFormat="1" applyFont="1" applyFill="1" applyBorder="1"/>
    <xf numFmtId="3" fontId="5" fillId="5" borderId="11" xfId="2" applyNumberFormat="1" applyFont="1" applyFill="1" applyBorder="1"/>
    <xf numFmtId="3" fontId="5" fillId="5" borderId="13" xfId="2" applyNumberFormat="1" applyFont="1" applyFill="1" applyBorder="1"/>
    <xf numFmtId="2" fontId="1" fillId="0" borderId="11" xfId="2" applyNumberFormat="1" applyBorder="1"/>
    <xf numFmtId="0" fontId="5" fillId="5" borderId="11" xfId="2" applyFont="1" applyFill="1" applyBorder="1"/>
    <xf numFmtId="49" fontId="1" fillId="0" borderId="15" xfId="0" applyNumberFormat="1" applyFont="1" applyBorder="1" applyAlignment="1">
      <alignment horizontal="center"/>
    </xf>
    <xf numFmtId="0" fontId="1" fillId="2" borderId="11" xfId="2" applyFill="1" applyBorder="1"/>
    <xf numFmtId="49" fontId="1" fillId="0" borderId="11" xfId="0" applyNumberFormat="1" applyFont="1" applyBorder="1" applyAlignment="1">
      <alignment horizontal="center"/>
    </xf>
    <xf numFmtId="3" fontId="1" fillId="2" borderId="11" xfId="2" applyNumberFormat="1" applyFill="1" applyBorder="1"/>
    <xf numFmtId="0" fontId="5" fillId="5" borderId="11" xfId="2" applyFont="1" applyFill="1" applyBorder="1" applyAlignment="1">
      <alignment horizontal="center"/>
    </xf>
    <xf numFmtId="0" fontId="1" fillId="2" borderId="11" xfId="2" applyFill="1" applyBorder="1" applyAlignment="1">
      <alignment horizontal="center"/>
    </xf>
    <xf numFmtId="3" fontId="1" fillId="2" borderId="14" xfId="2" applyNumberFormat="1" applyFill="1" applyBorder="1"/>
    <xf numFmtId="0" fontId="5" fillId="5" borderId="10" xfId="2" applyFont="1" applyFill="1" applyBorder="1" applyAlignment="1">
      <alignment horizontal="center"/>
    </xf>
    <xf numFmtId="3" fontId="5" fillId="5" borderId="12" xfId="2" applyNumberFormat="1" applyFont="1" applyFill="1" applyBorder="1"/>
    <xf numFmtId="0" fontId="1" fillId="5" borderId="16" xfId="2" applyFill="1" applyBorder="1"/>
    <xf numFmtId="0" fontId="1" fillId="5" borderId="17" xfId="2" applyFill="1" applyBorder="1" applyAlignment="1">
      <alignment horizontal="center"/>
    </xf>
    <xf numFmtId="0" fontId="1" fillId="5" borderId="17" xfId="2" applyFill="1" applyBorder="1"/>
    <xf numFmtId="3" fontId="3" fillId="5" borderId="17" xfId="2" applyNumberFormat="1" applyFont="1" applyFill="1" applyBorder="1"/>
    <xf numFmtId="3" fontId="3" fillId="5" borderId="18" xfId="2" applyNumberFormat="1" applyFont="1" applyFill="1" applyBorder="1"/>
    <xf numFmtId="0" fontId="2" fillId="2" borderId="19" xfId="1" applyFont="1" applyFill="1" applyBorder="1"/>
    <xf numFmtId="49" fontId="2" fillId="2" borderId="0" xfId="0" applyNumberFormat="1" applyFont="1" applyFill="1"/>
    <xf numFmtId="0" fontId="3" fillId="3" borderId="1" xfId="1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2" fillId="2" borderId="0" xfId="0" applyNumberFormat="1" applyFont="1" applyFill="1"/>
  </cellXfs>
  <cellStyles count="3">
    <cellStyle name="Normal_MVPRO2013-REB1 2" xfId="1" xr:uid="{EE15E480-AB2A-4464-8F6B-93C7BDEDE474}"/>
    <cellStyle name="Normalno" xfId="0" builtinId="0"/>
    <cellStyle name="Normalno 2" xfId="2" xr:uid="{5FD7094F-AD5E-4E09-818B-D12CC1A1C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22" workbookViewId="0">
      <selection sqref="A1:F56"/>
    </sheetView>
  </sheetViews>
  <sheetFormatPr defaultRowHeight="15" x14ac:dyDescent="0.25"/>
  <cols>
    <col min="6" max="6" width="64.140625" customWidth="1"/>
  </cols>
  <sheetData>
    <row r="1" spans="1:6" s="3" customFormat="1" x14ac:dyDescent="0.25">
      <c r="A1" s="1"/>
      <c r="B1" s="1"/>
      <c r="C1" s="2"/>
      <c r="D1" s="2"/>
      <c r="E1"/>
      <c r="F1"/>
    </row>
    <row r="2" spans="1:6" s="3" customFormat="1" ht="12.75" x14ac:dyDescent="0.2">
      <c r="A2" s="1" t="s">
        <v>0</v>
      </c>
      <c r="B2" s="1"/>
      <c r="C2" s="1"/>
      <c r="D2" s="1"/>
      <c r="E2" s="1"/>
    </row>
    <row r="3" spans="1:6" s="3" customFormat="1" ht="12.75" x14ac:dyDescent="0.2">
      <c r="A3" s="4" t="s">
        <v>1</v>
      </c>
      <c r="B3" s="1"/>
      <c r="C3" s="1"/>
      <c r="D3" s="1"/>
      <c r="E3" s="1"/>
    </row>
    <row r="4" spans="1:6" s="3" customFormat="1" ht="13.5" thickBot="1" x14ac:dyDescent="0.25">
      <c r="A4" s="1" t="s">
        <v>2</v>
      </c>
      <c r="B4" s="1"/>
      <c r="C4" s="1"/>
      <c r="D4" s="1"/>
      <c r="E4" s="1"/>
    </row>
    <row r="5" spans="1:6" s="3" customFormat="1" ht="12.75" x14ac:dyDescent="0.2">
      <c r="D5" s="1"/>
      <c r="E5" s="5"/>
    </row>
    <row r="6" spans="1:6" s="3" customFormat="1" ht="13.5" thickBot="1" x14ac:dyDescent="0.25">
      <c r="A6" s="1"/>
      <c r="B6" s="1"/>
      <c r="C6" s="1"/>
      <c r="D6" s="1"/>
      <c r="E6" s="5"/>
    </row>
    <row r="7" spans="1:6" s="6" customFormat="1" ht="20.25" customHeight="1" thickBot="1" x14ac:dyDescent="0.25">
      <c r="A7" s="61" t="s">
        <v>3</v>
      </c>
      <c r="B7" s="62"/>
      <c r="C7" s="62"/>
      <c r="D7" s="62"/>
      <c r="E7" s="62"/>
      <c r="F7" s="63"/>
    </row>
    <row r="8" spans="1:6" s="3" customFormat="1" ht="12.75" x14ac:dyDescent="0.2">
      <c r="A8" s="7"/>
      <c r="B8" s="1"/>
      <c r="C8" s="1"/>
      <c r="D8" s="1"/>
      <c r="E8" s="5"/>
    </row>
    <row r="9" spans="1:6" s="3" customFormat="1" ht="12.75" x14ac:dyDescent="0.2">
      <c r="A9" s="1" t="s">
        <v>4</v>
      </c>
      <c r="B9" s="1"/>
      <c r="C9" s="1"/>
      <c r="D9" s="1"/>
      <c r="E9" s="5"/>
    </row>
    <row r="10" spans="1:6" s="3" customFormat="1" ht="12.75" x14ac:dyDescent="0.2">
      <c r="A10" s="1" t="s">
        <v>5</v>
      </c>
      <c r="B10" s="1"/>
      <c r="C10" s="1"/>
      <c r="D10" s="1"/>
      <c r="E10" s="5"/>
    </row>
    <row r="11" spans="1:6" s="3" customFormat="1" ht="12.75" x14ac:dyDescent="0.2">
      <c r="A11" s="1" t="s">
        <v>6</v>
      </c>
      <c r="B11" s="1"/>
      <c r="C11" s="1"/>
      <c r="D11" s="1"/>
      <c r="E11" s="5"/>
    </row>
    <row r="12" spans="1:6" s="3" customFormat="1" ht="12.75" x14ac:dyDescent="0.2">
      <c r="A12" s="1"/>
      <c r="B12" s="1"/>
      <c r="C12" s="1"/>
      <c r="D12" s="1"/>
      <c r="E12" s="5"/>
    </row>
    <row r="13" spans="1:6" s="3" customFormat="1" ht="12.75" x14ac:dyDescent="0.2">
      <c r="A13" s="1" t="s">
        <v>7</v>
      </c>
      <c r="B13" s="1"/>
      <c r="C13" s="1"/>
      <c r="D13" s="1"/>
      <c r="E13" s="5"/>
    </row>
    <row r="14" spans="1:6" s="3" customFormat="1" ht="12.75" x14ac:dyDescent="0.2">
      <c r="A14" s="1" t="s">
        <v>8</v>
      </c>
      <c r="B14" s="1"/>
      <c r="C14" s="1"/>
      <c r="D14" s="1"/>
      <c r="E14" s="5"/>
    </row>
    <row r="15" spans="1:6" s="3" customFormat="1" ht="12.75" x14ac:dyDescent="0.2">
      <c r="A15" s="1" t="s">
        <v>9</v>
      </c>
      <c r="B15" s="1"/>
      <c r="C15" s="1"/>
      <c r="D15" s="1"/>
      <c r="E15" s="5"/>
    </row>
    <row r="16" spans="1:6" s="3" customFormat="1" ht="13.5" thickBot="1" x14ac:dyDescent="0.25">
      <c r="A16" s="1"/>
      <c r="B16" s="1"/>
      <c r="C16" s="1"/>
      <c r="D16" s="1"/>
      <c r="E16" s="5"/>
      <c r="F16" s="8" t="s">
        <v>10</v>
      </c>
    </row>
    <row r="17" spans="1:6" s="14" customFormat="1" ht="34.5" thickBot="1" x14ac:dyDescent="0.25">
      <c r="A17" s="9" t="s">
        <v>11</v>
      </c>
      <c r="B17" s="10" t="s">
        <v>12</v>
      </c>
      <c r="C17" s="10" t="s">
        <v>13</v>
      </c>
      <c r="D17" s="11" t="s">
        <v>14</v>
      </c>
      <c r="E17" s="12" t="s">
        <v>15</v>
      </c>
      <c r="F17" s="13" t="s">
        <v>16</v>
      </c>
    </row>
    <row r="18" spans="1:6" s="14" customFormat="1" ht="12.75" x14ac:dyDescent="0.2">
      <c r="A18" s="15"/>
      <c r="B18" s="16"/>
      <c r="C18" s="17" t="s">
        <v>17</v>
      </c>
      <c r="D18" s="18">
        <f>SUM(D19:D26)</f>
        <v>612978</v>
      </c>
      <c r="E18" s="19">
        <f>SUM(E19:E26)</f>
        <v>0</v>
      </c>
      <c r="F18" s="20">
        <f>SUM(F19:F26)</f>
        <v>612978</v>
      </c>
    </row>
    <row r="19" spans="1:6" s="14" customFormat="1" ht="12.75" x14ac:dyDescent="0.2">
      <c r="A19" s="21"/>
      <c r="B19" s="22">
        <v>64299</v>
      </c>
      <c r="C19" s="23" t="s">
        <v>18</v>
      </c>
      <c r="D19" s="24">
        <v>1327</v>
      </c>
      <c r="E19" s="25"/>
      <c r="F19" s="26">
        <f t="shared" ref="F19:F26" si="0">SUM(D19:E19)</f>
        <v>1327</v>
      </c>
    </row>
    <row r="20" spans="1:6" s="14" customFormat="1" ht="12.75" x14ac:dyDescent="0.2">
      <c r="A20" s="21"/>
      <c r="B20" s="22">
        <v>65231</v>
      </c>
      <c r="C20" s="23" t="s">
        <v>19</v>
      </c>
      <c r="D20" s="24">
        <v>2654</v>
      </c>
      <c r="E20" s="25"/>
      <c r="F20" s="26">
        <f t="shared" si="0"/>
        <v>2654</v>
      </c>
    </row>
    <row r="21" spans="1:6" s="14" customFormat="1" ht="12.75" x14ac:dyDescent="0.2">
      <c r="A21" s="21"/>
      <c r="B21" s="22">
        <v>63321</v>
      </c>
      <c r="C21" s="23" t="s">
        <v>20</v>
      </c>
      <c r="D21" s="24">
        <v>80000</v>
      </c>
      <c r="E21" s="27"/>
      <c r="F21" s="26">
        <v>80000</v>
      </c>
    </row>
    <row r="22" spans="1:6" s="14" customFormat="1" ht="12.75" x14ac:dyDescent="0.2">
      <c r="A22" s="21"/>
      <c r="B22" s="22">
        <v>63321</v>
      </c>
      <c r="C22" s="23" t="s">
        <v>21</v>
      </c>
      <c r="D22" s="24">
        <v>50000</v>
      </c>
      <c r="E22" s="27"/>
      <c r="F22" s="26">
        <v>50000</v>
      </c>
    </row>
    <row r="23" spans="1:6" s="14" customFormat="1" ht="12.75" x14ac:dyDescent="0.2">
      <c r="A23" s="28"/>
      <c r="B23" s="29">
        <v>63322</v>
      </c>
      <c r="C23" s="30" t="s">
        <v>22</v>
      </c>
      <c r="D23" s="24">
        <v>50000</v>
      </c>
      <c r="E23" s="27"/>
      <c r="F23" s="26">
        <f t="shared" si="0"/>
        <v>50000</v>
      </c>
    </row>
    <row r="24" spans="1:6" s="14" customFormat="1" ht="12.75" x14ac:dyDescent="0.2">
      <c r="A24" s="28"/>
      <c r="B24" s="29">
        <v>63423</v>
      </c>
      <c r="C24" s="30" t="s">
        <v>23</v>
      </c>
      <c r="D24" s="24">
        <v>59725</v>
      </c>
      <c r="E24" s="27"/>
      <c r="F24" s="26">
        <f t="shared" si="0"/>
        <v>59725</v>
      </c>
    </row>
    <row r="25" spans="1:6" s="14" customFormat="1" ht="12.75" x14ac:dyDescent="0.2">
      <c r="A25" s="28"/>
      <c r="B25" s="29">
        <v>66323</v>
      </c>
      <c r="C25" s="30" t="s">
        <v>24</v>
      </c>
      <c r="D25" s="24">
        <v>14000</v>
      </c>
      <c r="E25" s="27"/>
      <c r="F25" s="26">
        <f t="shared" si="0"/>
        <v>14000</v>
      </c>
    </row>
    <row r="26" spans="1:6" s="14" customFormat="1" ht="12.75" x14ac:dyDescent="0.2">
      <c r="A26" s="21"/>
      <c r="B26" s="22"/>
      <c r="C26" s="23" t="s">
        <v>25</v>
      </c>
      <c r="D26" s="24">
        <v>355272</v>
      </c>
      <c r="E26" s="25"/>
      <c r="F26" s="26">
        <f t="shared" si="0"/>
        <v>355272</v>
      </c>
    </row>
    <row r="27" spans="1:6" s="14" customFormat="1" ht="12.75" x14ac:dyDescent="0.2">
      <c r="A27" s="21"/>
      <c r="B27" s="22"/>
      <c r="C27" s="23"/>
      <c r="D27" s="23"/>
      <c r="E27" s="31"/>
      <c r="F27" s="32"/>
    </row>
    <row r="28" spans="1:6" s="14" customFormat="1" ht="12.75" x14ac:dyDescent="0.2">
      <c r="A28" s="33"/>
      <c r="B28" s="34"/>
      <c r="C28" s="35" t="s">
        <v>26</v>
      </c>
      <c r="D28" s="35"/>
      <c r="E28" s="36">
        <f>F28-D28</f>
        <v>0</v>
      </c>
      <c r="F28" s="37"/>
    </row>
    <row r="29" spans="1:6" s="14" customFormat="1" ht="12.75" x14ac:dyDescent="0.2">
      <c r="A29" s="38" t="s">
        <v>27</v>
      </c>
      <c r="B29" s="39"/>
      <c r="C29" s="40" t="s">
        <v>28</v>
      </c>
      <c r="D29" s="41">
        <f>SUM(D30)</f>
        <v>6636</v>
      </c>
      <c r="E29" s="41">
        <f>F29-D29</f>
        <v>0</v>
      </c>
      <c r="F29" s="42">
        <f>SUM(F30)</f>
        <v>6636</v>
      </c>
    </row>
    <row r="30" spans="1:6" s="14" customFormat="1" ht="12.75" x14ac:dyDescent="0.2">
      <c r="A30" s="28"/>
      <c r="B30" s="29">
        <v>45111</v>
      </c>
      <c r="C30" s="43" t="s">
        <v>29</v>
      </c>
      <c r="D30" s="24">
        <v>6636</v>
      </c>
      <c r="E30" s="27"/>
      <c r="F30" s="26">
        <f>SUM(D30:E30)</f>
        <v>6636</v>
      </c>
    </row>
    <row r="31" spans="1:6" s="14" customFormat="1" ht="12.75" x14ac:dyDescent="0.2">
      <c r="A31" s="38" t="s">
        <v>30</v>
      </c>
      <c r="B31" s="39"/>
      <c r="C31" s="44" t="s">
        <v>31</v>
      </c>
      <c r="D31" s="41">
        <f>SUM(D32:D34)</f>
        <v>522000</v>
      </c>
      <c r="E31" s="41">
        <v>0</v>
      </c>
      <c r="F31" s="42">
        <f>SUM(F32:F34)</f>
        <v>522000</v>
      </c>
    </row>
    <row r="32" spans="1:6" s="14" customFormat="1" ht="12.75" x14ac:dyDescent="0.2">
      <c r="A32" s="28"/>
      <c r="B32" s="45" t="s">
        <v>32</v>
      </c>
      <c r="C32" s="46" t="s">
        <v>33</v>
      </c>
      <c r="D32" s="24">
        <v>200000</v>
      </c>
      <c r="E32" s="27"/>
      <c r="F32" s="26">
        <f>SUM(D32:E32)</f>
        <v>200000</v>
      </c>
    </row>
    <row r="33" spans="1:6" s="14" customFormat="1" ht="12.75" x14ac:dyDescent="0.2">
      <c r="A33" s="28"/>
      <c r="B33" s="47" t="s">
        <v>34</v>
      </c>
      <c r="C33" s="46" t="s">
        <v>35</v>
      </c>
      <c r="D33" s="24">
        <v>150000</v>
      </c>
      <c r="E33" s="27"/>
      <c r="F33" s="26">
        <f>SUM(D33:E33)</f>
        <v>150000</v>
      </c>
    </row>
    <row r="34" spans="1:6" s="14" customFormat="1" ht="12.75" x14ac:dyDescent="0.2">
      <c r="A34" s="21"/>
      <c r="B34" s="22">
        <v>42131</v>
      </c>
      <c r="C34" s="46" t="s">
        <v>36</v>
      </c>
      <c r="D34" s="48">
        <v>172000</v>
      </c>
      <c r="E34" s="31"/>
      <c r="F34" s="26">
        <v>172000</v>
      </c>
    </row>
    <row r="35" spans="1:6" s="14" customFormat="1" ht="12.75" x14ac:dyDescent="0.2">
      <c r="A35" s="38" t="s">
        <v>37</v>
      </c>
      <c r="B35" s="49"/>
      <c r="C35" s="44" t="s">
        <v>38</v>
      </c>
      <c r="D35" s="41">
        <f>SUM(D36:D39)</f>
        <v>84342</v>
      </c>
      <c r="E35" s="41">
        <f>SUM(E36:E38)</f>
        <v>0</v>
      </c>
      <c r="F35" s="42">
        <f>SUM(F36:F39)</f>
        <v>84342</v>
      </c>
    </row>
    <row r="36" spans="1:6" s="14" customFormat="1" ht="12.75" x14ac:dyDescent="0.2">
      <c r="A36" s="21"/>
      <c r="B36" s="50">
        <v>42149</v>
      </c>
      <c r="C36" s="46" t="s">
        <v>39</v>
      </c>
      <c r="D36" s="48">
        <v>66361</v>
      </c>
      <c r="E36" s="51"/>
      <c r="F36" s="26">
        <f>SUM(D36:E36)</f>
        <v>66361</v>
      </c>
    </row>
    <row r="37" spans="1:6" s="14" customFormat="1" ht="12.75" x14ac:dyDescent="0.2">
      <c r="A37" s="21"/>
      <c r="B37" s="50">
        <v>42273</v>
      </c>
      <c r="C37" s="46" t="s">
        <v>40</v>
      </c>
      <c r="D37" s="48">
        <v>1327</v>
      </c>
      <c r="E37" s="51"/>
      <c r="F37" s="26">
        <f>SUM(D37:E37)</f>
        <v>1327</v>
      </c>
    </row>
    <row r="38" spans="1:6" s="14" customFormat="1" ht="12.75" x14ac:dyDescent="0.2">
      <c r="A38" s="21"/>
      <c r="B38" s="50">
        <v>42273</v>
      </c>
      <c r="C38" s="46" t="s">
        <v>41</v>
      </c>
      <c r="D38" s="48">
        <v>2654</v>
      </c>
      <c r="E38" s="51"/>
      <c r="F38" s="26">
        <f>SUM(D38:E38)</f>
        <v>2654</v>
      </c>
    </row>
    <row r="39" spans="1:6" s="14" customFormat="1" ht="12.75" x14ac:dyDescent="0.2">
      <c r="A39" s="21"/>
      <c r="B39" s="22">
        <v>42637</v>
      </c>
      <c r="C39" s="23" t="s">
        <v>42</v>
      </c>
      <c r="D39" s="24">
        <v>14000</v>
      </c>
      <c r="E39" s="31"/>
      <c r="F39" s="26">
        <v>14000</v>
      </c>
    </row>
    <row r="40" spans="1:6" s="14" customFormat="1" ht="12.75" x14ac:dyDescent="0.2">
      <c r="A40" s="52"/>
      <c r="B40" s="49"/>
      <c r="C40" s="44"/>
      <c r="D40" s="41"/>
      <c r="E40" s="53">
        <f>F40-D40</f>
        <v>0</v>
      </c>
      <c r="F40" s="42">
        <f>SUM(F41:F44)</f>
        <v>0</v>
      </c>
    </row>
    <row r="41" spans="1:6" s="14" customFormat="1" ht="12.75" x14ac:dyDescent="0.2">
      <c r="A41" s="21"/>
      <c r="B41" s="22"/>
      <c r="C41" s="46"/>
      <c r="D41" s="24"/>
      <c r="E41" s="27"/>
      <c r="F41" s="26">
        <f>SUM(D41:E41)</f>
        <v>0</v>
      </c>
    </row>
    <row r="42" spans="1:6" s="14" customFormat="1" ht="12.75" x14ac:dyDescent="0.2">
      <c r="A42" s="21"/>
      <c r="B42" s="22"/>
      <c r="C42" s="46"/>
      <c r="D42" s="24"/>
      <c r="E42" s="27"/>
      <c r="F42" s="26"/>
    </row>
    <row r="43" spans="1:6" s="14" customFormat="1" ht="12.75" x14ac:dyDescent="0.2">
      <c r="A43" s="21"/>
      <c r="B43" s="22"/>
      <c r="C43" s="46"/>
      <c r="D43" s="24"/>
      <c r="E43" s="27"/>
      <c r="F43" s="26"/>
    </row>
    <row r="44" spans="1:6" s="14" customFormat="1" ht="12.75" x14ac:dyDescent="0.2">
      <c r="A44" s="21"/>
      <c r="B44" s="22"/>
      <c r="C44" s="46"/>
      <c r="D44" s="24"/>
      <c r="E44" s="27"/>
      <c r="F44" s="26"/>
    </row>
    <row r="45" spans="1:6" s="14" customFormat="1" ht="13.5" thickBot="1" x14ac:dyDescent="0.25">
      <c r="A45" s="54"/>
      <c r="B45" s="55"/>
      <c r="C45" s="56" t="s">
        <v>43</v>
      </c>
      <c r="D45" s="57">
        <f>SUM(D29,D31,D35,D40)</f>
        <v>612978</v>
      </c>
      <c r="E45" s="57">
        <v>0</v>
      </c>
      <c r="F45" s="58">
        <f>SUM(F29,F31,F35,F40,)</f>
        <v>612978</v>
      </c>
    </row>
    <row r="46" spans="1:6" s="3" customFormat="1" ht="12.75" x14ac:dyDescent="0.2">
      <c r="A46" s="59"/>
      <c r="B46" s="59"/>
      <c r="C46" s="59"/>
      <c r="D46" s="59"/>
      <c r="E46" s="5"/>
    </row>
    <row r="47" spans="1:6" s="3" customFormat="1" ht="12.75" x14ac:dyDescent="0.2">
      <c r="A47" s="1" t="s">
        <v>44</v>
      </c>
      <c r="B47" s="1"/>
      <c r="C47" s="1"/>
      <c r="D47" s="1"/>
      <c r="E47" s="5"/>
    </row>
    <row r="48" spans="1:6" s="3" customFormat="1" ht="12.75" x14ac:dyDescent="0.2">
      <c r="A48" s="1" t="s">
        <v>45</v>
      </c>
      <c r="B48" s="1"/>
      <c r="C48" s="1"/>
      <c r="D48" s="1"/>
      <c r="E48" s="5"/>
    </row>
    <row r="49" spans="1:6" s="3" customFormat="1" ht="12.75" x14ac:dyDescent="0.2">
      <c r="A49" s="1"/>
      <c r="B49" s="1"/>
      <c r="C49" s="1"/>
      <c r="D49" s="1"/>
      <c r="E49" s="5"/>
    </row>
    <row r="50" spans="1:6" s="3" customFormat="1" ht="12.75" x14ac:dyDescent="0.2">
      <c r="A50" s="4" t="s">
        <v>46</v>
      </c>
      <c r="B50" s="1"/>
      <c r="C50" s="1"/>
      <c r="D50" s="1"/>
      <c r="E50" s="5"/>
    </row>
    <row r="51" spans="1:6" s="3" customFormat="1" ht="12.75" x14ac:dyDescent="0.2">
      <c r="A51" s="4" t="s">
        <v>47</v>
      </c>
      <c r="B51" s="1"/>
      <c r="C51" s="1"/>
      <c r="D51" s="1"/>
      <c r="E51" s="5"/>
    </row>
    <row r="52" spans="1:6" s="3" customFormat="1" ht="12.75" x14ac:dyDescent="0.2">
      <c r="A52" s="1" t="s">
        <v>48</v>
      </c>
      <c r="B52" s="1"/>
      <c r="C52" s="1"/>
      <c r="D52" s="1"/>
      <c r="E52" s="5"/>
    </row>
    <row r="53" spans="1:6" s="3" customFormat="1" ht="12.75" x14ac:dyDescent="0.2">
      <c r="A53" s="1"/>
      <c r="B53" s="1"/>
      <c r="C53" s="1"/>
      <c r="D53" s="1"/>
      <c r="E53" s="5"/>
    </row>
    <row r="54" spans="1:6" s="3" customFormat="1" ht="12.75" x14ac:dyDescent="0.2">
      <c r="A54" s="1"/>
      <c r="B54" s="1"/>
      <c r="C54" s="1"/>
      <c r="D54" s="1" t="s">
        <v>50</v>
      </c>
      <c r="E54" s="5"/>
    </row>
    <row r="55" spans="1:6" s="3" customFormat="1" x14ac:dyDescent="0.25">
      <c r="A55" s="1"/>
      <c r="B55" s="1"/>
      <c r="C55" s="60" t="s">
        <v>49</v>
      </c>
      <c r="D55" s="64" t="s">
        <v>51</v>
      </c>
      <c r="E55" s="64"/>
      <c r="F55" t="s">
        <v>52</v>
      </c>
    </row>
  </sheetData>
  <mergeCells count="2">
    <mergeCell ref="A7:F7"/>
    <mergeCell ref="D55:E55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2023-12-13T06:47:47Z</cp:lastPrinted>
  <dcterms:created xsi:type="dcterms:W3CDTF">2015-06-05T18:17:20Z</dcterms:created>
  <dcterms:modified xsi:type="dcterms:W3CDTF">2023-12-13T06:47:57Z</dcterms:modified>
</cp:coreProperties>
</file>